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fofa-my.sharepoint.com/personal/rmujica_sofofa_cl/Documents/Documentos/Dirección Políticas Públicas/Área Económica/Indicadores SOFOFA/5. Energía Eléctrica/BBDD/"/>
    </mc:Choice>
  </mc:AlternateContent>
  <xr:revisionPtr revIDLastSave="0" documentId="8_{1F80B5E3-654F-4352-A184-8E88104A6F50}" xr6:coauthVersionLast="45" xr6:coauthVersionMax="45" xr10:uidLastSave="{00000000-0000-0000-0000-000000000000}"/>
  <bookViews>
    <workbookView xWindow="20370" yWindow="-120" windowWidth="29040" windowHeight="15840" xr2:uid="{5F92036C-8F0B-4DA2-91F6-B405C94763BD}"/>
  </bookViews>
  <sheets>
    <sheet name="Hoja1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8" i="1" l="1"/>
  <c r="R29" i="1"/>
  <c r="R30" i="1"/>
  <c r="R31" i="1"/>
  <c r="R32" i="1"/>
  <c r="R33" i="1"/>
  <c r="R34" i="1"/>
  <c r="R16" i="1"/>
  <c r="R17" i="1"/>
  <c r="R18" i="1"/>
  <c r="R19" i="1"/>
  <c r="R20" i="1"/>
  <c r="R21" i="1"/>
  <c r="R22" i="1"/>
  <c r="S34" i="1"/>
  <c r="Q34" i="1"/>
  <c r="P34" i="1"/>
  <c r="M28" i="1"/>
  <c r="M29" i="1"/>
  <c r="M30" i="1"/>
  <c r="M31" i="1"/>
  <c r="M32" i="1"/>
  <c r="M33" i="1"/>
  <c r="M34" i="1"/>
  <c r="M16" i="1"/>
  <c r="M17" i="1"/>
  <c r="M18" i="1"/>
  <c r="M19" i="1"/>
  <c r="M20" i="1"/>
  <c r="M21" i="1"/>
  <c r="M22" i="1"/>
  <c r="N34" i="1"/>
  <c r="L34" i="1"/>
  <c r="K34" i="1"/>
  <c r="D28" i="1"/>
  <c r="H28" i="1"/>
  <c r="D29" i="1"/>
  <c r="H29" i="1"/>
  <c r="D30" i="1"/>
  <c r="H30" i="1"/>
  <c r="D31" i="1"/>
  <c r="H31" i="1"/>
  <c r="D32" i="1"/>
  <c r="H32" i="1"/>
  <c r="D33" i="1"/>
  <c r="H33" i="1"/>
  <c r="D34" i="1"/>
  <c r="H34" i="1"/>
  <c r="D16" i="1"/>
  <c r="H16" i="1"/>
  <c r="D17" i="1"/>
  <c r="H17" i="1"/>
  <c r="D18" i="1"/>
  <c r="H18" i="1"/>
  <c r="D19" i="1"/>
  <c r="H19" i="1"/>
  <c r="D20" i="1"/>
  <c r="H20" i="1"/>
  <c r="D21" i="1"/>
  <c r="H21" i="1"/>
  <c r="D22" i="1"/>
  <c r="H22" i="1"/>
  <c r="I34" i="1"/>
  <c r="G34" i="1"/>
  <c r="E34" i="1"/>
  <c r="S33" i="1"/>
  <c r="Q33" i="1"/>
  <c r="P33" i="1"/>
  <c r="N33" i="1"/>
  <c r="L33" i="1"/>
  <c r="K33" i="1"/>
  <c r="I33" i="1"/>
  <c r="G33" i="1"/>
  <c r="E33" i="1"/>
  <c r="S32" i="1"/>
  <c r="Q32" i="1"/>
  <c r="P32" i="1"/>
  <c r="N32" i="1"/>
  <c r="L32" i="1"/>
  <c r="K32" i="1"/>
  <c r="I32" i="1"/>
  <c r="G32" i="1"/>
  <c r="E32" i="1"/>
  <c r="S31" i="1"/>
  <c r="Q31" i="1"/>
  <c r="P31" i="1"/>
  <c r="N31" i="1"/>
  <c r="L31" i="1"/>
  <c r="K31" i="1"/>
  <c r="I31" i="1"/>
  <c r="G31" i="1"/>
  <c r="E31" i="1"/>
  <c r="S30" i="1"/>
  <c r="Q30" i="1"/>
  <c r="P30" i="1"/>
  <c r="N30" i="1"/>
  <c r="L30" i="1"/>
  <c r="K30" i="1"/>
  <c r="I30" i="1"/>
  <c r="G30" i="1"/>
  <c r="E30" i="1"/>
  <c r="S29" i="1"/>
  <c r="Q29" i="1"/>
  <c r="P29" i="1"/>
  <c r="N29" i="1"/>
  <c r="L29" i="1"/>
  <c r="K29" i="1"/>
  <c r="I29" i="1"/>
  <c r="G29" i="1"/>
  <c r="E29" i="1"/>
  <c r="S28" i="1"/>
  <c r="Q28" i="1"/>
  <c r="P28" i="1"/>
  <c r="N28" i="1"/>
  <c r="L28" i="1"/>
  <c r="K28" i="1"/>
  <c r="I28" i="1"/>
  <c r="D27" i="1"/>
  <c r="G28" i="1"/>
  <c r="E28" i="1"/>
  <c r="R23" i="1"/>
  <c r="R24" i="1"/>
  <c r="R25" i="1"/>
  <c r="R26" i="1"/>
  <c r="R27" i="1"/>
  <c r="R4" i="1"/>
  <c r="R5" i="1"/>
  <c r="R6" i="1"/>
  <c r="R7" i="1"/>
  <c r="R8" i="1"/>
  <c r="R9" i="1"/>
  <c r="R10" i="1"/>
  <c r="R11" i="1"/>
  <c r="R12" i="1"/>
  <c r="R13" i="1"/>
  <c r="R14" i="1"/>
  <c r="R15" i="1"/>
  <c r="S27" i="1"/>
  <c r="Q27" i="1"/>
  <c r="P27" i="1"/>
  <c r="M23" i="1"/>
  <c r="M24" i="1"/>
  <c r="M25" i="1"/>
  <c r="M26" i="1"/>
  <c r="M27" i="1"/>
  <c r="M4" i="1"/>
  <c r="M5" i="1"/>
  <c r="M6" i="1"/>
  <c r="M7" i="1"/>
  <c r="M8" i="1"/>
  <c r="M9" i="1"/>
  <c r="M10" i="1"/>
  <c r="M11" i="1"/>
  <c r="M12" i="1"/>
  <c r="M13" i="1"/>
  <c r="M14" i="1"/>
  <c r="M15" i="1"/>
  <c r="N27" i="1"/>
  <c r="L27" i="1"/>
  <c r="K27" i="1"/>
  <c r="D23" i="1"/>
  <c r="H23" i="1"/>
  <c r="D24" i="1"/>
  <c r="H24" i="1"/>
  <c r="D25" i="1"/>
  <c r="H25" i="1"/>
  <c r="D26" i="1"/>
  <c r="H26" i="1"/>
  <c r="H27" i="1"/>
  <c r="D4" i="1"/>
  <c r="H4" i="1"/>
  <c r="D5" i="1"/>
  <c r="H5" i="1"/>
  <c r="D6" i="1"/>
  <c r="H6" i="1"/>
  <c r="D7" i="1"/>
  <c r="H7" i="1"/>
  <c r="D8" i="1"/>
  <c r="H8" i="1"/>
  <c r="D9" i="1"/>
  <c r="H9" i="1"/>
  <c r="D10" i="1"/>
  <c r="H10" i="1"/>
  <c r="D11" i="1"/>
  <c r="H11" i="1"/>
  <c r="D12" i="1"/>
  <c r="H12" i="1"/>
  <c r="D13" i="1"/>
  <c r="H13" i="1"/>
  <c r="D14" i="1"/>
  <c r="H14" i="1"/>
  <c r="D15" i="1"/>
  <c r="H15" i="1"/>
  <c r="I27" i="1"/>
  <c r="G27" i="1"/>
  <c r="E27" i="1"/>
  <c r="S26" i="1"/>
  <c r="Q26" i="1"/>
  <c r="P26" i="1"/>
  <c r="N26" i="1"/>
  <c r="L26" i="1"/>
  <c r="K26" i="1"/>
  <c r="I26" i="1"/>
  <c r="G26" i="1"/>
  <c r="E26" i="1"/>
  <c r="S25" i="1"/>
  <c r="Q25" i="1"/>
  <c r="P25" i="1"/>
  <c r="N25" i="1"/>
  <c r="L25" i="1"/>
  <c r="K25" i="1"/>
  <c r="I25" i="1"/>
  <c r="G25" i="1"/>
  <c r="E25" i="1"/>
  <c r="S24" i="1"/>
  <c r="Q24" i="1"/>
  <c r="P24" i="1"/>
  <c r="N24" i="1"/>
  <c r="L24" i="1"/>
  <c r="K24" i="1"/>
  <c r="I24" i="1"/>
  <c r="G24" i="1"/>
  <c r="E24" i="1"/>
  <c r="S23" i="1"/>
  <c r="Q23" i="1"/>
  <c r="P23" i="1"/>
  <c r="N23" i="1"/>
  <c r="L23" i="1"/>
  <c r="K23" i="1"/>
  <c r="I23" i="1"/>
  <c r="G23" i="1"/>
  <c r="E23" i="1"/>
  <c r="S22" i="1"/>
  <c r="Q22" i="1"/>
  <c r="P22" i="1"/>
  <c r="N22" i="1"/>
  <c r="L22" i="1"/>
  <c r="K22" i="1"/>
  <c r="I22" i="1"/>
  <c r="G22" i="1"/>
  <c r="E22" i="1"/>
  <c r="S21" i="1"/>
  <c r="Q21" i="1"/>
  <c r="P21" i="1"/>
  <c r="N21" i="1"/>
  <c r="L21" i="1"/>
  <c r="K21" i="1"/>
  <c r="I21" i="1"/>
  <c r="G21" i="1"/>
  <c r="E21" i="1"/>
  <c r="S20" i="1"/>
  <c r="Q20" i="1"/>
  <c r="P20" i="1"/>
  <c r="N20" i="1"/>
  <c r="L20" i="1"/>
  <c r="K20" i="1"/>
  <c r="I20" i="1"/>
  <c r="G20" i="1"/>
  <c r="E20" i="1"/>
  <c r="S19" i="1"/>
  <c r="Q19" i="1"/>
  <c r="P19" i="1"/>
  <c r="N19" i="1"/>
  <c r="L19" i="1"/>
  <c r="K19" i="1"/>
  <c r="I19" i="1"/>
  <c r="G19" i="1"/>
  <c r="E19" i="1"/>
  <c r="S18" i="1"/>
  <c r="Q18" i="1"/>
  <c r="P18" i="1"/>
  <c r="N18" i="1"/>
  <c r="L18" i="1"/>
  <c r="K18" i="1"/>
  <c r="I18" i="1"/>
  <c r="G18" i="1"/>
  <c r="E18" i="1"/>
  <c r="S17" i="1"/>
  <c r="Q17" i="1"/>
  <c r="P17" i="1"/>
  <c r="N17" i="1"/>
  <c r="L17" i="1"/>
  <c r="K17" i="1"/>
  <c r="I17" i="1"/>
  <c r="G17" i="1"/>
  <c r="E17" i="1"/>
  <c r="S16" i="1"/>
  <c r="Q16" i="1"/>
  <c r="P16" i="1"/>
  <c r="N16" i="1"/>
  <c r="L16" i="1"/>
  <c r="K16" i="1"/>
  <c r="I16" i="1"/>
  <c r="G16" i="1"/>
  <c r="E16" i="1"/>
  <c r="Q15" i="1"/>
  <c r="L15" i="1"/>
  <c r="G15" i="1"/>
  <c r="Q14" i="1"/>
  <c r="L14" i="1"/>
  <c r="G14" i="1"/>
  <c r="Q13" i="1"/>
  <c r="L13" i="1"/>
  <c r="G13" i="1"/>
  <c r="Q12" i="1"/>
  <c r="L12" i="1"/>
  <c r="G12" i="1"/>
  <c r="Q11" i="1"/>
  <c r="L11" i="1"/>
  <c r="G11" i="1"/>
  <c r="Q10" i="1"/>
  <c r="L10" i="1"/>
  <c r="G10" i="1"/>
  <c r="Q9" i="1"/>
  <c r="L9" i="1"/>
  <c r="G9" i="1"/>
  <c r="Q8" i="1"/>
  <c r="L8" i="1"/>
  <c r="G8" i="1"/>
  <c r="Q7" i="1"/>
  <c r="L7" i="1"/>
  <c r="G7" i="1"/>
  <c r="Q6" i="1"/>
  <c r="L6" i="1"/>
  <c r="G6" i="1"/>
  <c r="Q5" i="1"/>
  <c r="L5" i="1"/>
  <c r="G5" i="1"/>
</calcChain>
</file>

<file path=xl/sharedStrings.xml><?xml version="1.0" encoding="utf-8"?>
<sst xmlns="http://schemas.openxmlformats.org/spreadsheetml/2006/main" count="20" uniqueCount="10">
  <si>
    <t xml:space="preserve">TABLA </t>
  </si>
  <si>
    <t>Ventas SEN (GWh)</t>
  </si>
  <si>
    <t>Total</t>
  </si>
  <si>
    <t>Clientes libres</t>
  </si>
  <si>
    <t>Clientes libres (Distribución)</t>
  </si>
  <si>
    <t>Var. 12 meses</t>
  </si>
  <si>
    <t>Var. Mensual</t>
  </si>
  <si>
    <t xml:space="preserve">Acumulado </t>
  </si>
  <si>
    <t>Var. Acumulada</t>
  </si>
  <si>
    <t>https://www.coordinador.cl/mercados/documentos/transferencias-economicas/ventas-mensuales/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</si>
</sst>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17" fontId="0" fillId="0" borderId="7" xfId="0" applyNumberFormat="1" applyBorder="1"/>
    <xf numFmtId="17" fontId="0" fillId="0" borderId="9" xfId="0" applyNumberFormat="1" applyBorder="1"/>
    <xf numFmtId="0" fontId="3" fillId="0" borderId="0" xfId="2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0667080"/>
        <c:axId val="2110670616"/>
      </c:barChart>
      <c:catAx>
        <c:axId val="2110667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110670616"/>
        <c:crosses val="autoZero"/>
        <c:auto val="1"/>
        <c:lblAlgn val="ctr"/>
        <c:lblOffset val="100"/>
        <c:noMultiLvlLbl val="0"/>
      </c:catAx>
      <c:valAx>
        <c:axId val="2110670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110667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104775</xdr:rowOff>
    </xdr:from>
    <xdr:to>
      <xdr:col>19</xdr:col>
      <xdr:colOff>457200</xdr:colOff>
      <xdr:row>15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B619564-83C9-4570-9A9A-31EF6F461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20201027%20Indicador%20ventas%20industriales%20de%20energi&#769;a%20Octubre%202020.xlsx?47DE049C" TargetMode="External"/><Relationship Id="rId1" Type="http://schemas.openxmlformats.org/officeDocument/2006/relationships/externalLinkPath" Target="file:///\\47DE049C\20201027%20Indicador%20ventas%20industriales%20de%20energi&#769;a%20Octu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entas SEN 2020"/>
      <sheetName val="Ventas SEN 2019"/>
      <sheetName val="Ventas SEN 2018"/>
    </sheetNames>
    <sheetDataSet>
      <sheetData sheetId="0">
        <row r="2">
          <cell r="B2" t="str">
            <v>Ventas SEN (GWh)</v>
          </cell>
        </row>
        <row r="3">
          <cell r="B3" t="str">
            <v>Clientes libres</v>
          </cell>
          <cell r="C3" t="str">
            <v>Clientes libres (Distribución)</v>
          </cell>
          <cell r="E3" t="str">
            <v>Var. 12 meses</v>
          </cell>
        </row>
        <row r="4">
          <cell r="A4">
            <v>43101</v>
          </cell>
          <cell r="B4">
            <v>2573007.7052052519</v>
          </cell>
          <cell r="C4">
            <v>553067.09556542896</v>
          </cell>
          <cell r="D4">
            <v>3126074.8007706809</v>
          </cell>
        </row>
        <row r="5">
          <cell r="A5">
            <v>43132</v>
          </cell>
          <cell r="B5">
            <v>2431899.8823287357</v>
          </cell>
          <cell r="C5">
            <v>575318.18704150477</v>
          </cell>
          <cell r="D5">
            <v>3007218.0693702404</v>
          </cell>
        </row>
        <row r="6">
          <cell r="A6">
            <v>43160</v>
          </cell>
          <cell r="B6">
            <v>2566408.4236595589</v>
          </cell>
          <cell r="C6">
            <v>613498.28279840772</v>
          </cell>
          <cell r="D6">
            <v>3179906.7064579665</v>
          </cell>
        </row>
        <row r="7">
          <cell r="A7">
            <v>43191</v>
          </cell>
          <cell r="B7">
            <v>2542529.1423433889</v>
          </cell>
          <cell r="C7">
            <v>669619.59855970601</v>
          </cell>
          <cell r="D7">
            <v>3212148.7409030949</v>
          </cell>
        </row>
        <row r="8">
          <cell r="A8">
            <v>43221</v>
          </cell>
          <cell r="B8">
            <v>2715032.9172804174</v>
          </cell>
          <cell r="C8">
            <v>677078.91169834835</v>
          </cell>
          <cell r="D8">
            <v>3392111.8289787658</v>
          </cell>
        </row>
        <row r="9">
          <cell r="A9">
            <v>43252</v>
          </cell>
          <cell r="B9">
            <v>2599884.0129233818</v>
          </cell>
          <cell r="C9">
            <v>667954.04231072764</v>
          </cell>
          <cell r="D9">
            <v>3267838.0552341095</v>
          </cell>
        </row>
        <row r="10">
          <cell r="A10">
            <v>43282</v>
          </cell>
          <cell r="B10">
            <v>2711565.2203246937</v>
          </cell>
          <cell r="C10">
            <v>675878.59161446081</v>
          </cell>
          <cell r="D10">
            <v>3387443.8119391548</v>
          </cell>
        </row>
        <row r="11">
          <cell r="A11">
            <v>43313</v>
          </cell>
          <cell r="B11">
            <v>2671093.0287965438</v>
          </cell>
          <cell r="C11">
            <v>721246.55507381703</v>
          </cell>
          <cell r="D11">
            <v>3392339.5838703606</v>
          </cell>
        </row>
        <row r="12">
          <cell r="A12">
            <v>43344</v>
          </cell>
          <cell r="B12">
            <v>2624663.7941397787</v>
          </cell>
          <cell r="C12">
            <v>665019.33881083492</v>
          </cell>
          <cell r="D12">
            <v>3289683.1329506137</v>
          </cell>
        </row>
        <row r="13">
          <cell r="A13">
            <v>43374</v>
          </cell>
          <cell r="B13">
            <v>2684603.5760513297</v>
          </cell>
          <cell r="C13">
            <v>797740.8665406215</v>
          </cell>
          <cell r="D13">
            <v>3482344.4425919512</v>
          </cell>
        </row>
        <row r="14">
          <cell r="A14">
            <v>43405</v>
          </cell>
          <cell r="B14">
            <v>2673635.9664659193</v>
          </cell>
          <cell r="C14">
            <v>831757.58562057046</v>
          </cell>
          <cell r="D14">
            <v>3505393.5520864897</v>
          </cell>
        </row>
        <row r="15">
          <cell r="A15">
            <v>43435</v>
          </cell>
          <cell r="B15">
            <v>2690767.825284401</v>
          </cell>
          <cell r="C15">
            <v>890383.74370974186</v>
          </cell>
          <cell r="D15">
            <v>3581151.568994143</v>
          </cell>
        </row>
        <row r="16">
          <cell r="A16">
            <v>43466</v>
          </cell>
          <cell r="B16">
            <v>2623224.6297881203</v>
          </cell>
          <cell r="C16">
            <v>896508.28815000039</v>
          </cell>
          <cell r="D16">
            <v>3519732.9179381207</v>
          </cell>
          <cell r="E16">
            <v>0.12592728653530294</v>
          </cell>
        </row>
        <row r="17">
          <cell r="A17">
            <v>43497</v>
          </cell>
          <cell r="B17">
            <v>2353356.9694375042</v>
          </cell>
          <cell r="C17">
            <v>864743.76551999873</v>
          </cell>
          <cell r="D17">
            <v>3218100.7349575032</v>
          </cell>
          <cell r="E17">
            <v>7.0125498291989441E-2</v>
          </cell>
        </row>
        <row r="18">
          <cell r="A18">
            <v>43525</v>
          </cell>
          <cell r="B18">
            <v>2647857.7268018136</v>
          </cell>
          <cell r="C18">
            <v>963566.15302100044</v>
          </cell>
          <cell r="D18">
            <v>3611423.8798228139</v>
          </cell>
          <cell r="E18">
            <v>0.13570120547514608</v>
          </cell>
        </row>
        <row r="19">
          <cell r="A19">
            <v>43556</v>
          </cell>
          <cell r="B19">
            <v>2552990.4171047308</v>
          </cell>
          <cell r="C19">
            <v>847257.35457100079</v>
          </cell>
          <cell r="D19">
            <v>3400247.7716757315</v>
          </cell>
          <cell r="E19">
            <v>5.855863035774389E-2</v>
          </cell>
        </row>
        <row r="20">
          <cell r="A20">
            <v>43586</v>
          </cell>
          <cell r="B20">
            <v>2717159.615329077</v>
          </cell>
          <cell r="C20">
            <v>856662.45659200125</v>
          </cell>
          <cell r="D20">
            <v>3573822.0719210785</v>
          </cell>
          <cell r="E20">
            <v>5.3568470647094912E-2</v>
          </cell>
        </row>
        <row r="21">
          <cell r="A21">
            <v>43617</v>
          </cell>
          <cell r="B21">
            <v>2577877.8645788655</v>
          </cell>
          <cell r="C21">
            <v>823969.65840399929</v>
          </cell>
          <cell r="D21">
            <v>3401847.5229828646</v>
          </cell>
          <cell r="E21">
            <v>4.1008601247577658E-2</v>
          </cell>
        </row>
        <row r="22">
          <cell r="A22">
            <v>43647</v>
          </cell>
          <cell r="B22">
            <v>2743612.57835388</v>
          </cell>
          <cell r="C22">
            <v>860980.88831600058</v>
          </cell>
          <cell r="D22">
            <v>3604593.4666698808</v>
          </cell>
          <cell r="E22">
            <v>6.4104282398832702E-2</v>
          </cell>
        </row>
        <row r="23">
          <cell r="A23">
            <v>43678</v>
          </cell>
          <cell r="B23">
            <v>2726128.6214658376</v>
          </cell>
          <cell r="C23">
            <v>869623.80035469378</v>
          </cell>
          <cell r="D23">
            <v>3595752.4218205316</v>
          </cell>
          <cell r="E23">
            <v>5.996240438821121E-2</v>
          </cell>
        </row>
        <row r="24">
          <cell r="A24">
            <v>43709</v>
          </cell>
          <cell r="B24">
            <v>2617200.0309579363</v>
          </cell>
          <cell r="C24">
            <v>789823.56072395132</v>
          </cell>
          <cell r="D24">
            <v>3407023.5916818874</v>
          </cell>
          <cell r="E24">
            <v>3.566922830832886E-2</v>
          </cell>
        </row>
        <row r="25">
          <cell r="A25">
            <v>43739</v>
          </cell>
          <cell r="B25">
            <v>2614677.7091487297</v>
          </cell>
          <cell r="C25">
            <v>884811.59060863382</v>
          </cell>
          <cell r="D25">
            <v>3499489.2997573633</v>
          </cell>
          <cell r="E25">
            <v>4.9233662689183166E-3</v>
          </cell>
        </row>
        <row r="26">
          <cell r="A26">
            <v>43770</v>
          </cell>
          <cell r="B26">
            <v>2637576.0362561131</v>
          </cell>
          <cell r="C26">
            <v>950806.0544360443</v>
          </cell>
          <cell r="D26">
            <v>3588382.0906921574</v>
          </cell>
          <cell r="E26">
            <v>2.3674528229867597E-2</v>
          </cell>
        </row>
        <row r="27">
          <cell r="A27">
            <v>43800</v>
          </cell>
          <cell r="B27">
            <v>2773142.756623629</v>
          </cell>
          <cell r="C27">
            <v>1027243.3580660532</v>
          </cell>
          <cell r="D27">
            <v>3800386.1146896821</v>
          </cell>
          <cell r="E27">
            <v>6.121900776099154E-2</v>
          </cell>
        </row>
        <row r="28">
          <cell r="A28">
            <v>43831</v>
          </cell>
          <cell r="B28">
            <v>2688416.95183468</v>
          </cell>
          <cell r="C28">
            <v>1076856.7684377874</v>
          </cell>
          <cell r="D28">
            <v>3765273.7202724675</v>
          </cell>
          <cell r="E28">
            <v>6.976120292621113E-2</v>
          </cell>
        </row>
        <row r="29">
          <cell r="A29">
            <v>43862</v>
          </cell>
          <cell r="B29">
            <v>2526425.7881304896</v>
          </cell>
          <cell r="C29">
            <v>1049965.0317796625</v>
          </cell>
          <cell r="D29">
            <v>3576390.8199101519</v>
          </cell>
          <cell r="E29">
            <v>0.11133588239194148</v>
          </cell>
        </row>
        <row r="30">
          <cell r="A30">
            <v>43891</v>
          </cell>
          <cell r="B30">
            <v>2770277.4407651862</v>
          </cell>
          <cell r="C30">
            <v>1089929.5000175002</v>
          </cell>
          <cell r="D30">
            <v>3860206.9407826867</v>
          </cell>
          <cell r="E30">
            <v>6.8887804156647192E-2</v>
          </cell>
        </row>
        <row r="31">
          <cell r="A31">
            <v>43922</v>
          </cell>
          <cell r="B31">
            <v>2670746.1622432042</v>
          </cell>
          <cell r="C31">
            <v>904166.29801093217</v>
          </cell>
          <cell r="D31">
            <v>3574912.4602541365</v>
          </cell>
          <cell r="E31">
            <v>5.1368223819855841E-2</v>
          </cell>
        </row>
        <row r="32">
          <cell r="A32">
            <v>43952</v>
          </cell>
          <cell r="B32">
            <v>2755938.1368867615</v>
          </cell>
          <cell r="C32">
            <v>872694.67217453069</v>
          </cell>
          <cell r="D32">
            <v>3628632.8090612921</v>
          </cell>
          <cell r="E32">
            <v>1.5336728028754631E-2</v>
          </cell>
        </row>
        <row r="33">
          <cell r="A33">
            <v>43983</v>
          </cell>
          <cell r="B33">
            <v>2596742.8224545415</v>
          </cell>
          <cell r="C33">
            <v>821076.21676994709</v>
          </cell>
          <cell r="D33">
            <v>3417819.0392244887</v>
          </cell>
          <cell r="E33">
            <v>4.6949535902831574E-3</v>
          </cell>
        </row>
        <row r="34">
          <cell r="A34">
            <v>44013</v>
          </cell>
          <cell r="B34">
            <v>2631884.6755671441</v>
          </cell>
          <cell r="C34">
            <v>844126.61400248832</v>
          </cell>
          <cell r="D34">
            <v>3476011.2895696322</v>
          </cell>
          <cell r="E34">
            <v>-3.5671755577762809E-2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coordinador.cl/mercados/documentos/transferencias-economicas/ventas-mensu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562CA-C72E-4FF0-BF02-288F7EB87D69}">
  <dimension ref="A1:S40"/>
  <sheetViews>
    <sheetView showGridLines="0" tabSelected="1" workbookViewId="0">
      <selection activeCell="G4" sqref="G4"/>
    </sheetView>
  </sheetViews>
  <sheetFormatPr baseColWidth="10" defaultRowHeight="15" x14ac:dyDescent="0.25"/>
  <cols>
    <col min="2" max="2" width="16.7109375" customWidth="1"/>
    <col min="3" max="3" width="29.28515625" customWidth="1"/>
    <col min="5" max="5" width="14.85546875" customWidth="1"/>
    <col min="7" max="7" width="16.28515625" customWidth="1"/>
    <col min="14" max="14" width="15.28515625" customWidth="1"/>
    <col min="19" max="19" width="15.7109375" customWidth="1"/>
  </cols>
  <sheetData>
    <row r="1" spans="1:19" ht="15.75" thickBot="1" x14ac:dyDescent="0.3">
      <c r="A1" s="1" t="s">
        <v>0</v>
      </c>
      <c r="B1" s="2"/>
      <c r="C1" s="2"/>
      <c r="D1" s="2"/>
      <c r="E1" s="3"/>
    </row>
    <row r="2" spans="1:19" x14ac:dyDescent="0.25">
      <c r="A2" s="14" t="s">
        <v>1</v>
      </c>
      <c r="B2" s="4"/>
      <c r="C2" s="4"/>
      <c r="D2" s="4"/>
      <c r="E2" s="15"/>
      <c r="G2" s="17" t="s">
        <v>2</v>
      </c>
      <c r="H2" s="18"/>
      <c r="I2" s="19"/>
      <c r="K2" s="17" t="s">
        <v>3</v>
      </c>
      <c r="L2" s="18"/>
      <c r="M2" s="18"/>
      <c r="N2" s="19"/>
      <c r="P2" s="17" t="s">
        <v>4</v>
      </c>
      <c r="Q2" s="18"/>
      <c r="R2" s="18"/>
      <c r="S2" s="19"/>
    </row>
    <row r="3" spans="1:19" ht="15.75" thickBot="1" x14ac:dyDescent="0.3">
      <c r="A3" s="8"/>
      <c r="B3" s="9" t="s">
        <v>3</v>
      </c>
      <c r="C3" s="9" t="s">
        <v>4</v>
      </c>
      <c r="D3" s="9" t="s">
        <v>2</v>
      </c>
      <c r="E3" s="10" t="s">
        <v>5</v>
      </c>
      <c r="G3" s="8" t="s">
        <v>6</v>
      </c>
      <c r="H3" s="9" t="s">
        <v>7</v>
      </c>
      <c r="I3" s="10"/>
      <c r="K3" s="8" t="s">
        <v>5</v>
      </c>
      <c r="L3" s="9" t="s">
        <v>6</v>
      </c>
      <c r="M3" s="9" t="s">
        <v>7</v>
      </c>
      <c r="N3" s="10" t="s">
        <v>8</v>
      </c>
      <c r="P3" s="8" t="s">
        <v>5</v>
      </c>
      <c r="Q3" s="9" t="s">
        <v>6</v>
      </c>
      <c r="R3" s="9" t="s">
        <v>7</v>
      </c>
      <c r="S3" s="10" t="s">
        <v>8</v>
      </c>
    </row>
    <row r="4" spans="1:19" x14ac:dyDescent="0.25">
      <c r="A4" s="5">
        <v>43101</v>
      </c>
      <c r="B4" s="20">
        <v>2573007.7052052519</v>
      </c>
      <c r="C4" s="20">
        <v>553067.09556542896</v>
      </c>
      <c r="D4" s="20">
        <f>+B4+C4</f>
        <v>3126074.8007706809</v>
      </c>
      <c r="E4" s="21"/>
      <c r="F4" s="16"/>
      <c r="G4" s="12"/>
      <c r="H4" s="22">
        <f>+D4</f>
        <v>3126074.8007706809</v>
      </c>
      <c r="I4" s="13"/>
      <c r="J4" s="16"/>
      <c r="K4" s="12"/>
      <c r="L4" s="11"/>
      <c r="M4" s="22">
        <f>+B4</f>
        <v>2573007.7052052519</v>
      </c>
      <c r="N4" s="13"/>
      <c r="O4" s="16"/>
      <c r="P4" s="12"/>
      <c r="Q4" s="11"/>
      <c r="R4" s="22">
        <f>+C4</f>
        <v>553067.09556542896</v>
      </c>
      <c r="S4" s="13"/>
    </row>
    <row r="5" spans="1:19" x14ac:dyDescent="0.25">
      <c r="A5" s="5">
        <v>43132</v>
      </c>
      <c r="B5" s="20">
        <v>2431899.8823287357</v>
      </c>
      <c r="C5" s="20">
        <v>575318.18704150477</v>
      </c>
      <c r="D5" s="20">
        <f t="shared" ref="D5:D34" si="0">+B5+C5</f>
        <v>3007218.0693702404</v>
      </c>
      <c r="E5" s="21"/>
      <c r="F5" s="16"/>
      <c r="G5" s="23">
        <f t="shared" ref="G5:G34" si="1">+D5/D4-1</f>
        <v>-3.8021077221549016E-2</v>
      </c>
      <c r="H5" s="24">
        <f t="shared" ref="H5:H15" si="2">+H4+D5</f>
        <v>6133292.8701409213</v>
      </c>
      <c r="I5" s="21"/>
      <c r="J5" s="16"/>
      <c r="K5" s="25"/>
      <c r="L5" s="26">
        <f t="shared" ref="L5:L34" si="3">+B5/B4-1</f>
        <v>-5.4841585818438121E-2</v>
      </c>
      <c r="M5" s="24">
        <f t="shared" ref="M5:M15" si="4">+M4+B5</f>
        <v>5004907.5875339881</v>
      </c>
      <c r="N5" s="21"/>
      <c r="O5" s="16"/>
      <c r="P5" s="25"/>
      <c r="Q5" s="26">
        <f t="shared" ref="Q5:Q34" si="5">+C5/C4-1</f>
        <v>4.0232173735317511E-2</v>
      </c>
      <c r="R5" s="24">
        <f t="shared" ref="R5:R15" si="6">+R4+C5</f>
        <v>1128385.2826069337</v>
      </c>
      <c r="S5" s="21"/>
    </row>
    <row r="6" spans="1:19" x14ac:dyDescent="0.25">
      <c r="A6" s="5">
        <v>43160</v>
      </c>
      <c r="B6" s="20">
        <v>2566408.4236595589</v>
      </c>
      <c r="C6" s="20">
        <v>613498.28279840772</v>
      </c>
      <c r="D6" s="20">
        <f t="shared" si="0"/>
        <v>3179906.7064579665</v>
      </c>
      <c r="E6" s="21"/>
      <c r="F6" s="16"/>
      <c r="G6" s="23">
        <f t="shared" si="1"/>
        <v>5.7424713839887787E-2</v>
      </c>
      <c r="H6" s="24">
        <f t="shared" si="2"/>
        <v>9313199.5765988883</v>
      </c>
      <c r="I6" s="21"/>
      <c r="J6" s="16"/>
      <c r="K6" s="25"/>
      <c r="L6" s="26">
        <f t="shared" si="3"/>
        <v>5.5310065314868373E-2</v>
      </c>
      <c r="M6" s="24">
        <f t="shared" si="4"/>
        <v>7571316.0111935474</v>
      </c>
      <c r="N6" s="21"/>
      <c r="O6" s="16"/>
      <c r="P6" s="25"/>
      <c r="Q6" s="26">
        <f t="shared" si="5"/>
        <v>6.6363443077019468E-2</v>
      </c>
      <c r="R6" s="24">
        <f t="shared" si="6"/>
        <v>1741883.5654053413</v>
      </c>
      <c r="S6" s="21"/>
    </row>
    <row r="7" spans="1:19" x14ac:dyDescent="0.25">
      <c r="A7" s="5">
        <v>43191</v>
      </c>
      <c r="B7" s="20">
        <v>2542529.1423433889</v>
      </c>
      <c r="C7" s="20">
        <v>669619.59855970601</v>
      </c>
      <c r="D7" s="20">
        <f t="shared" si="0"/>
        <v>3212148.7409030949</v>
      </c>
      <c r="E7" s="21"/>
      <c r="F7" s="16"/>
      <c r="G7" s="23">
        <f t="shared" si="1"/>
        <v>1.0139302005196971E-2</v>
      </c>
      <c r="H7" s="24">
        <f t="shared" si="2"/>
        <v>12525348.317501983</v>
      </c>
      <c r="I7" s="21"/>
      <c r="J7" s="16"/>
      <c r="K7" s="25"/>
      <c r="L7" s="26">
        <f t="shared" si="3"/>
        <v>-9.3045522669067404E-3</v>
      </c>
      <c r="M7" s="24">
        <f t="shared" si="4"/>
        <v>10113845.153536936</v>
      </c>
      <c r="N7" s="21"/>
      <c r="O7" s="16"/>
      <c r="P7" s="25"/>
      <c r="Q7" s="26">
        <f t="shared" si="5"/>
        <v>9.1477543352374013E-2</v>
      </c>
      <c r="R7" s="24">
        <f t="shared" si="6"/>
        <v>2411503.1639650473</v>
      </c>
      <c r="S7" s="21"/>
    </row>
    <row r="8" spans="1:19" x14ac:dyDescent="0.25">
      <c r="A8" s="5">
        <v>43221</v>
      </c>
      <c r="B8" s="20">
        <v>2715032.9172804174</v>
      </c>
      <c r="C8" s="20">
        <v>677078.91169834835</v>
      </c>
      <c r="D8" s="20">
        <f t="shared" si="0"/>
        <v>3392111.8289787658</v>
      </c>
      <c r="E8" s="21"/>
      <c r="F8" s="16"/>
      <c r="G8" s="23">
        <f t="shared" si="1"/>
        <v>5.6025764244365117E-2</v>
      </c>
      <c r="H8" s="24">
        <f t="shared" si="2"/>
        <v>15917460.146480748</v>
      </c>
      <c r="I8" s="21"/>
      <c r="J8" s="16"/>
      <c r="K8" s="25"/>
      <c r="L8" s="26">
        <f t="shared" si="3"/>
        <v>6.7847314732462083E-2</v>
      </c>
      <c r="M8" s="24">
        <f t="shared" si="4"/>
        <v>12828878.070817353</v>
      </c>
      <c r="N8" s="21"/>
      <c r="O8" s="16"/>
      <c r="P8" s="25"/>
      <c r="Q8" s="26">
        <f t="shared" si="5"/>
        <v>1.1139627864367618E-2</v>
      </c>
      <c r="R8" s="24">
        <f t="shared" si="6"/>
        <v>3088582.0756633957</v>
      </c>
      <c r="S8" s="21"/>
    </row>
    <row r="9" spans="1:19" x14ac:dyDescent="0.25">
      <c r="A9" s="5">
        <v>43252</v>
      </c>
      <c r="B9" s="20">
        <v>2599884.0129233818</v>
      </c>
      <c r="C9" s="20">
        <v>667954.04231072764</v>
      </c>
      <c r="D9" s="20">
        <f t="shared" si="0"/>
        <v>3267838.0552341095</v>
      </c>
      <c r="E9" s="21"/>
      <c r="F9" s="16"/>
      <c r="G9" s="23">
        <f t="shared" si="1"/>
        <v>-3.6636107537194706E-2</v>
      </c>
      <c r="H9" s="24">
        <f t="shared" si="2"/>
        <v>19185298.201714858</v>
      </c>
      <c r="I9" s="21"/>
      <c r="J9" s="16"/>
      <c r="K9" s="25"/>
      <c r="L9" s="26">
        <f t="shared" si="3"/>
        <v>-4.2411605260527563E-2</v>
      </c>
      <c r="M9" s="24">
        <f t="shared" si="4"/>
        <v>15428762.083740735</v>
      </c>
      <c r="N9" s="21"/>
      <c r="O9" s="16"/>
      <c r="P9" s="25"/>
      <c r="Q9" s="26">
        <f t="shared" si="5"/>
        <v>-1.3476818181698214E-2</v>
      </c>
      <c r="R9" s="24">
        <f t="shared" si="6"/>
        <v>3756536.1179741235</v>
      </c>
      <c r="S9" s="21"/>
    </row>
    <row r="10" spans="1:19" x14ac:dyDescent="0.25">
      <c r="A10" s="5">
        <v>43282</v>
      </c>
      <c r="B10" s="20">
        <v>2711565.2203246937</v>
      </c>
      <c r="C10" s="20">
        <v>675878.59161446081</v>
      </c>
      <c r="D10" s="20">
        <f t="shared" si="0"/>
        <v>3387443.8119391548</v>
      </c>
      <c r="E10" s="21"/>
      <c r="F10" s="16"/>
      <c r="G10" s="23">
        <f t="shared" si="1"/>
        <v>3.6600882505016585E-2</v>
      </c>
      <c r="H10" s="24">
        <f t="shared" si="2"/>
        <v>22572742.013654012</v>
      </c>
      <c r="I10" s="21"/>
      <c r="J10" s="16"/>
      <c r="K10" s="25"/>
      <c r="L10" s="26">
        <f t="shared" si="3"/>
        <v>4.2956226834032663E-2</v>
      </c>
      <c r="M10" s="24">
        <f t="shared" si="4"/>
        <v>18140327.304065429</v>
      </c>
      <c r="N10" s="21"/>
      <c r="O10" s="16"/>
      <c r="P10" s="25"/>
      <c r="Q10" s="26">
        <f t="shared" si="5"/>
        <v>1.1863913984738961E-2</v>
      </c>
      <c r="R10" s="24">
        <f t="shared" si="6"/>
        <v>4432414.7095885845</v>
      </c>
      <c r="S10" s="21"/>
    </row>
    <row r="11" spans="1:19" x14ac:dyDescent="0.25">
      <c r="A11" s="5">
        <v>43313</v>
      </c>
      <c r="B11" s="20">
        <v>2671093.0287965438</v>
      </c>
      <c r="C11" s="20">
        <v>721246.55507381703</v>
      </c>
      <c r="D11" s="20">
        <f t="shared" si="0"/>
        <v>3392339.5838703606</v>
      </c>
      <c r="E11" s="21"/>
      <c r="F11" s="16"/>
      <c r="G11" s="23">
        <f t="shared" si="1"/>
        <v>1.4452702990823685E-3</v>
      </c>
      <c r="H11" s="24">
        <f t="shared" si="2"/>
        <v>25965081.597524375</v>
      </c>
      <c r="I11" s="21"/>
      <c r="J11" s="16"/>
      <c r="K11" s="25"/>
      <c r="L11" s="26">
        <f t="shared" si="3"/>
        <v>-1.4925767311362526E-2</v>
      </c>
      <c r="M11" s="24">
        <f t="shared" si="4"/>
        <v>20811420.332861971</v>
      </c>
      <c r="N11" s="21"/>
      <c r="O11" s="16"/>
      <c r="P11" s="25"/>
      <c r="Q11" s="26">
        <f t="shared" si="5"/>
        <v>6.7124427407866838E-2</v>
      </c>
      <c r="R11" s="24">
        <f t="shared" si="6"/>
        <v>5153661.2646624018</v>
      </c>
      <c r="S11" s="21"/>
    </row>
    <row r="12" spans="1:19" x14ac:dyDescent="0.25">
      <c r="A12" s="5">
        <v>43344</v>
      </c>
      <c r="B12" s="20">
        <v>2624663.7941397787</v>
      </c>
      <c r="C12" s="20">
        <v>665019.33881083492</v>
      </c>
      <c r="D12" s="20">
        <f t="shared" si="0"/>
        <v>3289683.1329506137</v>
      </c>
      <c r="E12" s="21"/>
      <c r="F12" s="16"/>
      <c r="G12" s="23">
        <f t="shared" si="1"/>
        <v>-3.0261254329563614E-2</v>
      </c>
      <c r="H12" s="24">
        <f t="shared" si="2"/>
        <v>29254764.73047499</v>
      </c>
      <c r="I12" s="21"/>
      <c r="J12" s="16"/>
      <c r="K12" s="25"/>
      <c r="L12" s="26">
        <f t="shared" si="3"/>
        <v>-1.7382110677621632E-2</v>
      </c>
      <c r="M12" s="24">
        <f t="shared" si="4"/>
        <v>23436084.127001751</v>
      </c>
      <c r="N12" s="21"/>
      <c r="O12" s="16"/>
      <c r="P12" s="25"/>
      <c r="Q12" s="26">
        <f t="shared" si="5"/>
        <v>-7.795838450448811E-2</v>
      </c>
      <c r="R12" s="24">
        <f t="shared" si="6"/>
        <v>5818680.6034732368</v>
      </c>
      <c r="S12" s="21"/>
    </row>
    <row r="13" spans="1:19" x14ac:dyDescent="0.25">
      <c r="A13" s="5">
        <v>43374</v>
      </c>
      <c r="B13" s="20">
        <v>2684603.5760513297</v>
      </c>
      <c r="C13" s="20">
        <v>797740.8665406215</v>
      </c>
      <c r="D13" s="20">
        <f t="shared" si="0"/>
        <v>3482344.4425919512</v>
      </c>
      <c r="E13" s="21"/>
      <c r="F13" s="16"/>
      <c r="G13" s="23">
        <f t="shared" si="1"/>
        <v>5.8565309136182409E-2</v>
      </c>
      <c r="H13" s="24">
        <f t="shared" si="2"/>
        <v>32737109.17306694</v>
      </c>
      <c r="I13" s="21"/>
      <c r="J13" s="16"/>
      <c r="K13" s="25"/>
      <c r="L13" s="26">
        <f t="shared" si="3"/>
        <v>2.2837127576256222E-2</v>
      </c>
      <c r="M13" s="24">
        <f t="shared" si="4"/>
        <v>26120687.70305308</v>
      </c>
      <c r="N13" s="21"/>
      <c r="O13" s="16"/>
      <c r="P13" s="25"/>
      <c r="Q13" s="26">
        <f t="shared" si="5"/>
        <v>0.19957544086930579</v>
      </c>
      <c r="R13" s="24">
        <f t="shared" si="6"/>
        <v>6616421.4700138588</v>
      </c>
      <c r="S13" s="21"/>
    </row>
    <row r="14" spans="1:19" x14ac:dyDescent="0.25">
      <c r="A14" s="5">
        <v>43405</v>
      </c>
      <c r="B14" s="20">
        <v>2673635.9664659193</v>
      </c>
      <c r="C14" s="20">
        <v>831757.58562057046</v>
      </c>
      <c r="D14" s="20">
        <f t="shared" si="0"/>
        <v>3505393.5520864897</v>
      </c>
      <c r="E14" s="27"/>
      <c r="F14" s="16"/>
      <c r="G14" s="23">
        <f t="shared" si="1"/>
        <v>6.6188482714772956E-3</v>
      </c>
      <c r="H14" s="24">
        <f t="shared" si="2"/>
        <v>36242502.725153431</v>
      </c>
      <c r="I14" s="21"/>
      <c r="J14" s="16"/>
      <c r="K14" s="25"/>
      <c r="L14" s="26">
        <f t="shared" si="3"/>
        <v>-4.0853739759753038E-3</v>
      </c>
      <c r="M14" s="24">
        <f t="shared" si="4"/>
        <v>28794323.669519</v>
      </c>
      <c r="N14" s="21"/>
      <c r="O14" s="16"/>
      <c r="P14" s="25"/>
      <c r="Q14" s="26">
        <f t="shared" si="5"/>
        <v>4.2641314375006845E-2</v>
      </c>
      <c r="R14" s="24">
        <f t="shared" si="6"/>
        <v>7448179.0556344297</v>
      </c>
      <c r="S14" s="21"/>
    </row>
    <row r="15" spans="1:19" x14ac:dyDescent="0.25">
      <c r="A15" s="5">
        <v>43435</v>
      </c>
      <c r="B15" s="20">
        <v>2690767.825284401</v>
      </c>
      <c r="C15" s="20">
        <v>890383.74370974186</v>
      </c>
      <c r="D15" s="20">
        <f t="shared" si="0"/>
        <v>3581151.568994143</v>
      </c>
      <c r="E15" s="27"/>
      <c r="F15" s="16"/>
      <c r="G15" s="23">
        <f t="shared" si="1"/>
        <v>2.1611843515419338E-2</v>
      </c>
      <c r="H15" s="24">
        <f t="shared" si="2"/>
        <v>39823654.294147573</v>
      </c>
      <c r="I15" s="21"/>
      <c r="J15" s="16"/>
      <c r="K15" s="25"/>
      <c r="L15" s="26">
        <f t="shared" si="3"/>
        <v>6.4077006119598323E-3</v>
      </c>
      <c r="M15" s="24">
        <f t="shared" si="4"/>
        <v>31485091.494803399</v>
      </c>
      <c r="N15" s="21"/>
      <c r="O15" s="16"/>
      <c r="P15" s="25"/>
      <c r="Q15" s="26">
        <f t="shared" si="5"/>
        <v>7.0484668974110543E-2</v>
      </c>
      <c r="R15" s="24">
        <f t="shared" si="6"/>
        <v>8338562.7993441718</v>
      </c>
      <c r="S15" s="21"/>
    </row>
    <row r="16" spans="1:19" x14ac:dyDescent="0.25">
      <c r="A16" s="5">
        <v>43466</v>
      </c>
      <c r="B16" s="20">
        <v>2623224.6297881203</v>
      </c>
      <c r="C16" s="20">
        <v>896508.28815000039</v>
      </c>
      <c r="D16" s="20">
        <f t="shared" si="0"/>
        <v>3519732.9179381207</v>
      </c>
      <c r="E16" s="27">
        <f t="shared" ref="E16:E24" si="7">+D16/D4-1</f>
        <v>0.12592728653530294</v>
      </c>
      <c r="F16" s="16"/>
      <c r="G16" s="23">
        <f t="shared" si="1"/>
        <v>-1.7150531015718284E-2</v>
      </c>
      <c r="H16" s="24">
        <f>+D16</f>
        <v>3519732.9179381207</v>
      </c>
      <c r="I16" s="27">
        <f t="shared" ref="I16:I34" si="8">+H16/H4-1</f>
        <v>0.12592728653530294</v>
      </c>
      <c r="J16" s="28"/>
      <c r="K16" s="23">
        <f>+B16/B4-1</f>
        <v>1.9516818578225958E-2</v>
      </c>
      <c r="L16" s="26">
        <f t="shared" si="3"/>
        <v>-2.5101829619633476E-2</v>
      </c>
      <c r="M16" s="24">
        <f>+B16</f>
        <v>2623224.6297881203</v>
      </c>
      <c r="N16" s="27">
        <f>+M16/M4-1</f>
        <v>1.9516818578225958E-2</v>
      </c>
      <c r="O16" s="28"/>
      <c r="P16" s="23">
        <f>+C16/C4-1</f>
        <v>0.62097563810671796</v>
      </c>
      <c r="Q16" s="26">
        <f t="shared" si="5"/>
        <v>6.87854476626093E-3</v>
      </c>
      <c r="R16" s="24">
        <f>+C16</f>
        <v>896508.28815000039</v>
      </c>
      <c r="S16" s="27">
        <f>+R16/R4-1</f>
        <v>0.62097563810671796</v>
      </c>
    </row>
    <row r="17" spans="1:19" x14ac:dyDescent="0.25">
      <c r="A17" s="5">
        <v>43497</v>
      </c>
      <c r="B17" s="20">
        <v>2353356.9694375042</v>
      </c>
      <c r="C17" s="20">
        <v>864743.76551999873</v>
      </c>
      <c r="D17" s="20">
        <f t="shared" si="0"/>
        <v>3218100.7349575032</v>
      </c>
      <c r="E17" s="27">
        <f t="shared" si="7"/>
        <v>7.0125498291989441E-2</v>
      </c>
      <c r="F17" s="16"/>
      <c r="G17" s="23">
        <f t="shared" si="1"/>
        <v>-8.56974634192742E-2</v>
      </c>
      <c r="H17" s="24">
        <f t="shared" ref="H17:H27" si="9">+H16+D17</f>
        <v>6737833.6528956238</v>
      </c>
      <c r="I17" s="27">
        <f t="shared" si="8"/>
        <v>9.8567082243508075E-2</v>
      </c>
      <c r="J17" s="28"/>
      <c r="K17" s="23">
        <f t="shared" ref="K17:K34" si="10">+B17/B5-1</f>
        <v>-3.2296935191271303E-2</v>
      </c>
      <c r="L17" s="26">
        <f t="shared" si="3"/>
        <v>-0.10287630624008492</v>
      </c>
      <c r="M17" s="24">
        <f t="shared" ref="M17:M27" si="11">+M16+B17</f>
        <v>4976581.5992256245</v>
      </c>
      <c r="N17" s="27">
        <f t="shared" ref="N17:N34" si="12">+M17/M5-1</f>
        <v>-5.6596426233557207E-3</v>
      </c>
      <c r="O17" s="28"/>
      <c r="P17" s="23">
        <f t="shared" ref="P17:P34" si="13">+C17/C5-1</f>
        <v>0.50307044866220108</v>
      </c>
      <c r="Q17" s="26">
        <f t="shared" si="5"/>
        <v>-3.5431376429937655E-2</v>
      </c>
      <c r="R17" s="24">
        <f t="shared" ref="R17:R27" si="14">+R16+C17</f>
        <v>1761252.0536699991</v>
      </c>
      <c r="S17" s="27">
        <f t="shared" ref="S17:S34" si="15">+R17/R5-1</f>
        <v>0.56086053302728223</v>
      </c>
    </row>
    <row r="18" spans="1:19" x14ac:dyDescent="0.25">
      <c r="A18" s="5">
        <v>43525</v>
      </c>
      <c r="B18" s="20">
        <v>2647857.7268018136</v>
      </c>
      <c r="C18" s="20">
        <v>963566.15302100044</v>
      </c>
      <c r="D18" s="20">
        <f t="shared" si="0"/>
        <v>3611423.8798228139</v>
      </c>
      <c r="E18" s="27">
        <f t="shared" si="7"/>
        <v>0.13570120547514608</v>
      </c>
      <c r="F18" s="16"/>
      <c r="G18" s="23">
        <f t="shared" si="1"/>
        <v>0.12222213574383489</v>
      </c>
      <c r="H18" s="24">
        <f t="shared" si="9"/>
        <v>10349257.532718439</v>
      </c>
      <c r="I18" s="27">
        <f t="shared" si="8"/>
        <v>0.11124618855187363</v>
      </c>
      <c r="J18" s="28"/>
      <c r="K18" s="23">
        <f t="shared" si="10"/>
        <v>3.1736687890898008E-2</v>
      </c>
      <c r="L18" s="26">
        <f t="shared" si="3"/>
        <v>0.12514070801366795</v>
      </c>
      <c r="M18" s="24">
        <f t="shared" si="11"/>
        <v>7624439.326027438</v>
      </c>
      <c r="N18" s="27">
        <f t="shared" si="12"/>
        <v>7.0163911736549345E-3</v>
      </c>
      <c r="O18" s="28"/>
      <c r="P18" s="23">
        <f t="shared" si="13"/>
        <v>0.5706093725736201</v>
      </c>
      <c r="Q18" s="26">
        <f t="shared" si="5"/>
        <v>0.11427938707551899</v>
      </c>
      <c r="R18" s="24">
        <f t="shared" si="14"/>
        <v>2724818.2066909997</v>
      </c>
      <c r="S18" s="27">
        <f t="shared" si="15"/>
        <v>0.56429411288287024</v>
      </c>
    </row>
    <row r="19" spans="1:19" x14ac:dyDescent="0.25">
      <c r="A19" s="5">
        <v>43556</v>
      </c>
      <c r="B19" s="20">
        <v>2552990.4171047308</v>
      </c>
      <c r="C19" s="20">
        <v>847257.35457100079</v>
      </c>
      <c r="D19" s="20">
        <f t="shared" si="0"/>
        <v>3400247.7716757315</v>
      </c>
      <c r="E19" s="27">
        <f t="shared" si="7"/>
        <v>5.855863035774389E-2</v>
      </c>
      <c r="F19" s="16"/>
      <c r="G19" s="23">
        <f t="shared" si="1"/>
        <v>-5.8474472998567895E-2</v>
      </c>
      <c r="H19" s="24">
        <f t="shared" si="9"/>
        <v>13749505.304394171</v>
      </c>
      <c r="I19" s="27">
        <f t="shared" si="8"/>
        <v>9.7734366810513507E-2</v>
      </c>
      <c r="J19" s="28"/>
      <c r="K19" s="23">
        <f t="shared" si="10"/>
        <v>4.1145151837669314E-3</v>
      </c>
      <c r="L19" s="26">
        <f t="shared" si="3"/>
        <v>-3.5827948283183364E-2</v>
      </c>
      <c r="M19" s="24">
        <f t="shared" si="11"/>
        <v>10177429.743132168</v>
      </c>
      <c r="N19" s="27">
        <f t="shared" si="12"/>
        <v>6.2868858114755177E-3</v>
      </c>
      <c r="O19" s="28"/>
      <c r="P19" s="23">
        <f t="shared" si="13"/>
        <v>0.26528159628747172</v>
      </c>
      <c r="Q19" s="26">
        <f t="shared" si="5"/>
        <v>-0.12070660440421754</v>
      </c>
      <c r="R19" s="24">
        <f t="shared" si="14"/>
        <v>3572075.5612620004</v>
      </c>
      <c r="S19" s="27">
        <f t="shared" si="15"/>
        <v>0.48126513563793716</v>
      </c>
    </row>
    <row r="20" spans="1:19" x14ac:dyDescent="0.25">
      <c r="A20" s="5">
        <v>43586</v>
      </c>
      <c r="B20" s="20">
        <v>2717159.615329077</v>
      </c>
      <c r="C20" s="20">
        <v>856662.45659200125</v>
      </c>
      <c r="D20" s="20">
        <f t="shared" si="0"/>
        <v>3573822.0719210785</v>
      </c>
      <c r="E20" s="27">
        <f t="shared" si="7"/>
        <v>5.3568470647094912E-2</v>
      </c>
      <c r="F20" s="16"/>
      <c r="G20" s="23">
        <f t="shared" si="1"/>
        <v>5.104754473813089E-2</v>
      </c>
      <c r="H20" s="24">
        <f t="shared" si="9"/>
        <v>17323327.376315251</v>
      </c>
      <c r="I20" s="27">
        <f t="shared" si="8"/>
        <v>8.8322333896047489E-2</v>
      </c>
      <c r="J20" s="28"/>
      <c r="K20" s="23">
        <f t="shared" si="10"/>
        <v>7.8330470143606057E-4</v>
      </c>
      <c r="L20" s="26">
        <f t="shared" si="3"/>
        <v>6.4304666842629699E-2</v>
      </c>
      <c r="M20" s="24">
        <f t="shared" si="11"/>
        <v>12894589.358461246</v>
      </c>
      <c r="N20" s="27">
        <f t="shared" si="12"/>
        <v>5.1221382946471383E-3</v>
      </c>
      <c r="O20" s="28"/>
      <c r="P20" s="23">
        <f t="shared" si="13"/>
        <v>0.26523281376936581</v>
      </c>
      <c r="Q20" s="26">
        <f t="shared" si="5"/>
        <v>1.1100643706731361E-2</v>
      </c>
      <c r="R20" s="24">
        <f t="shared" si="14"/>
        <v>4428738.0178540014</v>
      </c>
      <c r="S20" s="27">
        <f t="shared" si="15"/>
        <v>0.43390653360013243</v>
      </c>
    </row>
    <row r="21" spans="1:19" x14ac:dyDescent="0.25">
      <c r="A21" s="5">
        <v>43617</v>
      </c>
      <c r="B21" s="20">
        <v>2577877.8645788655</v>
      </c>
      <c r="C21" s="20">
        <v>823969.65840399929</v>
      </c>
      <c r="D21" s="20">
        <f t="shared" si="0"/>
        <v>3401847.5229828646</v>
      </c>
      <c r="E21" s="27">
        <f t="shared" si="7"/>
        <v>4.1008601247577658E-2</v>
      </c>
      <c r="F21" s="16"/>
      <c r="G21" s="23">
        <f t="shared" si="1"/>
        <v>-4.8120624216126839E-2</v>
      </c>
      <c r="H21" s="24">
        <f t="shared" si="9"/>
        <v>20725174.899298117</v>
      </c>
      <c r="I21" s="27">
        <f t="shared" si="8"/>
        <v>8.026337049301735E-2</v>
      </c>
      <c r="J21" s="28"/>
      <c r="K21" s="23">
        <f t="shared" si="10"/>
        <v>-8.464280804500901E-3</v>
      </c>
      <c r="L21" s="26">
        <f t="shared" si="3"/>
        <v>-5.1260054788258347E-2</v>
      </c>
      <c r="M21" s="24">
        <f t="shared" si="11"/>
        <v>15472467.223040111</v>
      </c>
      <c r="N21" s="27">
        <f t="shared" si="12"/>
        <v>2.8327055056109884E-3</v>
      </c>
      <c r="O21" s="28"/>
      <c r="P21" s="23">
        <f t="shared" si="13"/>
        <v>0.23357238104817735</v>
      </c>
      <c r="Q21" s="26">
        <f t="shared" si="5"/>
        <v>-3.8162986992638093E-2</v>
      </c>
      <c r="R21" s="24">
        <f t="shared" si="14"/>
        <v>5252707.6762580005</v>
      </c>
      <c r="S21" s="27">
        <f t="shared" si="15"/>
        <v>0.39828488567567755</v>
      </c>
    </row>
    <row r="22" spans="1:19" x14ac:dyDescent="0.25">
      <c r="A22" s="5">
        <v>43647</v>
      </c>
      <c r="B22" s="20">
        <v>2743612.57835388</v>
      </c>
      <c r="C22" s="20">
        <v>860980.88831600058</v>
      </c>
      <c r="D22" s="20">
        <f t="shared" si="0"/>
        <v>3604593.4666698808</v>
      </c>
      <c r="E22" s="27">
        <f t="shared" si="7"/>
        <v>6.4104282398832702E-2</v>
      </c>
      <c r="F22" s="16"/>
      <c r="G22" s="23">
        <f t="shared" si="1"/>
        <v>5.9598774582712899E-2</v>
      </c>
      <c r="H22" s="24">
        <f t="shared" si="9"/>
        <v>24329768.365967996</v>
      </c>
      <c r="I22" s="27">
        <f t="shared" si="8"/>
        <v>7.7838410205157027E-2</v>
      </c>
      <c r="J22" s="28"/>
      <c r="K22" s="23">
        <f t="shared" si="10"/>
        <v>1.1818767178813694E-2</v>
      </c>
      <c r="L22" s="26">
        <f t="shared" si="3"/>
        <v>6.4291142746628838E-2</v>
      </c>
      <c r="M22" s="24">
        <f t="shared" si="11"/>
        <v>18216079.801393993</v>
      </c>
      <c r="N22" s="27">
        <f t="shared" si="12"/>
        <v>4.175916787983569E-3</v>
      </c>
      <c r="O22" s="28"/>
      <c r="P22" s="23">
        <f t="shared" si="13"/>
        <v>0.27386915194249428</v>
      </c>
      <c r="Q22" s="26">
        <f t="shared" si="5"/>
        <v>4.4918195147732431E-2</v>
      </c>
      <c r="R22" s="24">
        <f t="shared" si="14"/>
        <v>6113688.5645740014</v>
      </c>
      <c r="S22" s="27">
        <f t="shared" si="15"/>
        <v>0.3793133010203984</v>
      </c>
    </row>
    <row r="23" spans="1:19" x14ac:dyDescent="0.25">
      <c r="A23" s="5">
        <v>43678</v>
      </c>
      <c r="B23" s="20">
        <v>2726128.6214658376</v>
      </c>
      <c r="C23" s="20">
        <v>869623.80035469378</v>
      </c>
      <c r="D23" s="20">
        <f t="shared" si="0"/>
        <v>3595752.4218205316</v>
      </c>
      <c r="E23" s="27">
        <f t="shared" si="7"/>
        <v>5.996240438821121E-2</v>
      </c>
      <c r="F23" s="16"/>
      <c r="G23" s="23">
        <f t="shared" si="1"/>
        <v>-2.4527162164328375E-3</v>
      </c>
      <c r="H23" s="24">
        <f t="shared" si="9"/>
        <v>27925520.787788529</v>
      </c>
      <c r="I23" s="27">
        <f t="shared" si="8"/>
        <v>7.5502908893268161E-2</v>
      </c>
      <c r="J23" s="28"/>
      <c r="K23" s="23">
        <f t="shared" si="10"/>
        <v>2.0604146720449412E-2</v>
      </c>
      <c r="L23" s="26">
        <f t="shared" si="3"/>
        <v>-6.3726041446173776E-3</v>
      </c>
      <c r="M23" s="24">
        <f t="shared" si="11"/>
        <v>20942208.422859833</v>
      </c>
      <c r="N23" s="27">
        <f t="shared" si="12"/>
        <v>6.2844384432205747E-3</v>
      </c>
      <c r="O23" s="28"/>
      <c r="P23" s="23">
        <f t="shared" si="13"/>
        <v>0.20572333307809121</v>
      </c>
      <c r="Q23" s="26">
        <f t="shared" si="5"/>
        <v>1.0038448188551374E-2</v>
      </c>
      <c r="R23" s="24">
        <f t="shared" si="14"/>
        <v>6983312.3649286954</v>
      </c>
      <c r="S23" s="27">
        <f t="shared" si="15"/>
        <v>0.35501966588526801</v>
      </c>
    </row>
    <row r="24" spans="1:19" x14ac:dyDescent="0.25">
      <c r="A24" s="5">
        <v>43709</v>
      </c>
      <c r="B24" s="20">
        <v>2617200.0309579363</v>
      </c>
      <c r="C24" s="20">
        <v>789823.56072395132</v>
      </c>
      <c r="D24" s="20">
        <f t="shared" si="0"/>
        <v>3407023.5916818874</v>
      </c>
      <c r="E24" s="27">
        <f t="shared" si="7"/>
        <v>3.566922830832886E-2</v>
      </c>
      <c r="F24" s="16"/>
      <c r="G24" s="23">
        <f t="shared" si="1"/>
        <v>-5.2486603080167171E-2</v>
      </c>
      <c r="H24" s="24">
        <f t="shared" si="9"/>
        <v>31332544.379470415</v>
      </c>
      <c r="I24" s="27">
        <f t="shared" si="8"/>
        <v>7.1023632154900929E-2</v>
      </c>
      <c r="J24" s="28"/>
      <c r="K24" s="23">
        <f t="shared" si="10"/>
        <v>-2.8437025719283415E-3</v>
      </c>
      <c r="L24" s="26">
        <f t="shared" si="3"/>
        <v>-3.9957245468972169E-2</v>
      </c>
      <c r="M24" s="24">
        <f t="shared" si="11"/>
        <v>23559408.45381777</v>
      </c>
      <c r="N24" s="27">
        <f t="shared" si="12"/>
        <v>5.2621558340426589E-3</v>
      </c>
      <c r="O24" s="28"/>
      <c r="P24" s="23">
        <f t="shared" si="13"/>
        <v>0.1876700640560125</v>
      </c>
      <c r="Q24" s="26">
        <f t="shared" si="5"/>
        <v>-9.1764093390951706E-2</v>
      </c>
      <c r="R24" s="24">
        <f t="shared" si="14"/>
        <v>7773135.9256526465</v>
      </c>
      <c r="S24" s="27">
        <f t="shared" si="15"/>
        <v>0.33589321280373641</v>
      </c>
    </row>
    <row r="25" spans="1:19" x14ac:dyDescent="0.25">
      <c r="A25" s="5">
        <v>43739</v>
      </c>
      <c r="B25" s="20">
        <v>2614677.7091487297</v>
      </c>
      <c r="C25" s="20">
        <v>884811.59060863382</v>
      </c>
      <c r="D25" s="20">
        <f t="shared" si="0"/>
        <v>3499489.2997573633</v>
      </c>
      <c r="E25" s="27">
        <f>+D25/D13-1</f>
        <v>4.9233662689183166E-3</v>
      </c>
      <c r="F25" s="16"/>
      <c r="G25" s="23">
        <f t="shared" si="1"/>
        <v>2.7139732258158578E-2</v>
      </c>
      <c r="H25" s="24">
        <f t="shared" si="9"/>
        <v>34832033.679227777</v>
      </c>
      <c r="I25" s="27">
        <f t="shared" si="8"/>
        <v>6.3992348716127578E-2</v>
      </c>
      <c r="J25" s="28"/>
      <c r="K25" s="23">
        <f t="shared" si="10"/>
        <v>-2.6046999090067136E-2</v>
      </c>
      <c r="L25" s="26">
        <f t="shared" si="3"/>
        <v>-9.6374819630562492E-4</v>
      </c>
      <c r="M25" s="24">
        <f t="shared" si="11"/>
        <v>26174086.162966501</v>
      </c>
      <c r="N25" s="27">
        <f t="shared" si="12"/>
        <v>2.0442976280130587E-3</v>
      </c>
      <c r="O25" s="28"/>
      <c r="P25" s="23">
        <f t="shared" si="13"/>
        <v>0.10914662607870618</v>
      </c>
      <c r="Q25" s="26">
        <f t="shared" si="5"/>
        <v>0.12026487257181406</v>
      </c>
      <c r="R25" s="24">
        <f t="shared" si="14"/>
        <v>8657947.5162612796</v>
      </c>
      <c r="S25" s="27">
        <f t="shared" si="15"/>
        <v>0.30855441351488522</v>
      </c>
    </row>
    <row r="26" spans="1:19" x14ac:dyDescent="0.25">
      <c r="A26" s="5">
        <v>43770</v>
      </c>
      <c r="B26" s="20">
        <v>2637576.0362561131</v>
      </c>
      <c r="C26" s="20">
        <v>950806.0544360443</v>
      </c>
      <c r="D26" s="20">
        <f t="shared" si="0"/>
        <v>3588382.0906921574</v>
      </c>
      <c r="E26" s="27">
        <f>+D26/D14-1</f>
        <v>2.3674528229867597E-2</v>
      </c>
      <c r="F26" s="28"/>
      <c r="G26" s="23">
        <f t="shared" si="1"/>
        <v>2.5401646731983751E-2</v>
      </c>
      <c r="H26" s="24">
        <f t="shared" si="9"/>
        <v>38420415.769919932</v>
      </c>
      <c r="I26" s="27">
        <f t="shared" si="8"/>
        <v>6.0092788328742097E-2</v>
      </c>
      <c r="J26" s="28"/>
      <c r="K26" s="23">
        <f t="shared" si="10"/>
        <v>-1.3487225135391578E-2</v>
      </c>
      <c r="L26" s="26">
        <f t="shared" si="3"/>
        <v>8.7576097915480489E-3</v>
      </c>
      <c r="M26" s="24">
        <f t="shared" si="11"/>
        <v>28811662.199222613</v>
      </c>
      <c r="N26" s="27">
        <f t="shared" si="12"/>
        <v>6.0215096220406217E-4</v>
      </c>
      <c r="O26" s="28"/>
      <c r="P26" s="23">
        <f t="shared" si="13"/>
        <v>0.14312880444204468</v>
      </c>
      <c r="Q26" s="26">
        <f t="shared" si="5"/>
        <v>7.4585894362001914E-2</v>
      </c>
      <c r="R26" s="24">
        <f t="shared" si="14"/>
        <v>9608753.5706973244</v>
      </c>
      <c r="S26" s="27">
        <f t="shared" si="15"/>
        <v>0.29008090419475807</v>
      </c>
    </row>
    <row r="27" spans="1:19" x14ac:dyDescent="0.25">
      <c r="A27" s="5">
        <v>43800</v>
      </c>
      <c r="B27" s="20">
        <v>2773142.756623629</v>
      </c>
      <c r="C27" s="20">
        <v>1027243.3580660532</v>
      </c>
      <c r="D27" s="20">
        <f t="shared" si="0"/>
        <v>3800386.1146896821</v>
      </c>
      <c r="E27" s="27">
        <f t="shared" ref="E27:E34" si="16">+D27/D15-1</f>
        <v>6.121900776099154E-2</v>
      </c>
      <c r="F27" s="16"/>
      <c r="G27" s="23">
        <f t="shared" si="1"/>
        <v>5.9080671634004212E-2</v>
      </c>
      <c r="H27" s="24">
        <f t="shared" si="9"/>
        <v>42220801.884609617</v>
      </c>
      <c r="I27" s="27">
        <f t="shared" si="8"/>
        <v>6.019406387862114E-2</v>
      </c>
      <c r="J27" s="28"/>
      <c r="K27" s="23">
        <f t="shared" si="10"/>
        <v>3.0613912714866576E-2</v>
      </c>
      <c r="L27" s="26">
        <f t="shared" si="3"/>
        <v>5.1398222649893688E-2</v>
      </c>
      <c r="M27" s="24">
        <f t="shared" si="11"/>
        <v>31584804.955846243</v>
      </c>
      <c r="N27" s="27">
        <f t="shared" si="12"/>
        <v>3.1670055988022305E-3</v>
      </c>
      <c r="O27" s="28"/>
      <c r="P27" s="23">
        <f t="shared" si="13"/>
        <v>0.15370857264991411</v>
      </c>
      <c r="Q27" s="26">
        <f t="shared" si="5"/>
        <v>8.0392108646538452E-2</v>
      </c>
      <c r="R27" s="24">
        <f t="shared" si="14"/>
        <v>10635996.928763378</v>
      </c>
      <c r="S27" s="27">
        <f t="shared" si="15"/>
        <v>0.27551919733696795</v>
      </c>
    </row>
    <row r="28" spans="1:19" x14ac:dyDescent="0.25">
      <c r="A28" s="5">
        <v>43831</v>
      </c>
      <c r="B28" s="20">
        <v>2688416.95183468</v>
      </c>
      <c r="C28" s="20">
        <v>1076856.7684377874</v>
      </c>
      <c r="D28" s="20">
        <f t="shared" si="0"/>
        <v>3765273.7202724675</v>
      </c>
      <c r="E28" s="27">
        <f t="shared" si="16"/>
        <v>6.976120292621113E-2</v>
      </c>
      <c r="F28" s="16"/>
      <c r="G28" s="23">
        <f t="shared" si="1"/>
        <v>-9.239165010495709E-3</v>
      </c>
      <c r="H28" s="24">
        <f>+D28</f>
        <v>3765273.7202724675</v>
      </c>
      <c r="I28" s="27">
        <f t="shared" si="8"/>
        <v>6.976120292621113E-2</v>
      </c>
      <c r="J28" s="28"/>
      <c r="K28" s="23">
        <f t="shared" si="10"/>
        <v>2.4851978479565107E-2</v>
      </c>
      <c r="L28" s="26">
        <f t="shared" si="3"/>
        <v>-3.0552269473535731E-2</v>
      </c>
      <c r="M28" s="24">
        <f>+B28</f>
        <v>2688416.95183468</v>
      </c>
      <c r="N28" s="27">
        <f>+M28/M16-1</f>
        <v>2.4851978479565107E-2</v>
      </c>
      <c r="O28" s="28"/>
      <c r="P28" s="23">
        <f t="shared" si="13"/>
        <v>0.20116766645844075</v>
      </c>
      <c r="Q28" s="26">
        <f t="shared" si="5"/>
        <v>4.8297620989381951E-2</v>
      </c>
      <c r="R28" s="24">
        <f>+C28</f>
        <v>1076856.7684377874</v>
      </c>
      <c r="S28" s="27">
        <f>+R28/R16-1</f>
        <v>0.20116766645844075</v>
      </c>
    </row>
    <row r="29" spans="1:19" x14ac:dyDescent="0.25">
      <c r="A29" s="5">
        <v>43862</v>
      </c>
      <c r="B29" s="20">
        <v>2526425.7881304896</v>
      </c>
      <c r="C29" s="20">
        <v>1049965.0317796625</v>
      </c>
      <c r="D29" s="20">
        <f t="shared" si="0"/>
        <v>3576390.8199101519</v>
      </c>
      <c r="E29" s="27">
        <f t="shared" si="16"/>
        <v>0.11133588239194148</v>
      </c>
      <c r="F29" s="16"/>
      <c r="G29" s="23">
        <f t="shared" si="1"/>
        <v>-5.0164454006453307E-2</v>
      </c>
      <c r="H29" s="24">
        <f>+H28+D29</f>
        <v>7341664.5401826194</v>
      </c>
      <c r="I29" s="27">
        <f t="shared" si="8"/>
        <v>8.9617957105173618E-2</v>
      </c>
      <c r="J29" s="28"/>
      <c r="K29" s="23">
        <f t="shared" si="10"/>
        <v>7.3541252321934092E-2</v>
      </c>
      <c r="L29" s="26">
        <f t="shared" si="3"/>
        <v>-6.02552232806155E-2</v>
      </c>
      <c r="M29" s="24">
        <f>+M28+B29</f>
        <v>5214842.7399651697</v>
      </c>
      <c r="N29" s="27">
        <f t="shared" si="12"/>
        <v>4.7876466202547485E-2</v>
      </c>
      <c r="O29" s="28"/>
      <c r="P29" s="23">
        <f t="shared" si="13"/>
        <v>0.2141920805272115</v>
      </c>
      <c r="Q29" s="26">
        <f t="shared" si="5"/>
        <v>-2.4972435932345216E-2</v>
      </c>
      <c r="R29" s="24">
        <f>+R28+C29</f>
        <v>2126821.8002174497</v>
      </c>
      <c r="S29" s="27">
        <f t="shared" si="15"/>
        <v>0.20756242457500429</v>
      </c>
    </row>
    <row r="30" spans="1:19" x14ac:dyDescent="0.25">
      <c r="A30" s="5">
        <v>43891</v>
      </c>
      <c r="B30" s="20">
        <v>2770277.4407651862</v>
      </c>
      <c r="C30" s="20">
        <v>1089929.5000175002</v>
      </c>
      <c r="D30" s="20">
        <f t="shared" si="0"/>
        <v>3860206.9407826867</v>
      </c>
      <c r="E30" s="27">
        <f t="shared" si="16"/>
        <v>6.8887804156647192E-2</v>
      </c>
      <c r="F30" s="16"/>
      <c r="G30" s="23">
        <f t="shared" si="1"/>
        <v>7.9358251143163638E-2</v>
      </c>
      <c r="H30" s="24">
        <f>+H29+D30</f>
        <v>11201871.480965305</v>
      </c>
      <c r="I30" s="27">
        <f t="shared" si="8"/>
        <v>8.2384069151954842E-2</v>
      </c>
      <c r="J30" s="28"/>
      <c r="K30" s="23">
        <f t="shared" si="10"/>
        <v>4.6233493863446995E-2</v>
      </c>
      <c r="L30" s="26">
        <f t="shared" si="3"/>
        <v>9.6520409893038117E-2</v>
      </c>
      <c r="M30" s="24">
        <f>+M29+B30</f>
        <v>7985120.1807303559</v>
      </c>
      <c r="N30" s="27">
        <f t="shared" si="12"/>
        <v>4.7305885623834198E-2</v>
      </c>
      <c r="O30" s="28"/>
      <c r="P30" s="23">
        <f t="shared" si="13"/>
        <v>0.13114133015187579</v>
      </c>
      <c r="Q30" s="26">
        <f t="shared" si="5"/>
        <v>3.8062665925263417E-2</v>
      </c>
      <c r="R30" s="24">
        <f>+R29+C30</f>
        <v>3216751.3002349501</v>
      </c>
      <c r="S30" s="27">
        <f t="shared" si="15"/>
        <v>0.18053795014139706</v>
      </c>
    </row>
    <row r="31" spans="1:19" x14ac:dyDescent="0.25">
      <c r="A31" s="5">
        <v>43922</v>
      </c>
      <c r="B31" s="20">
        <v>2670746.1622432042</v>
      </c>
      <c r="C31" s="20">
        <v>904166.29801093217</v>
      </c>
      <c r="D31" s="20">
        <f t="shared" si="0"/>
        <v>3574912.4602541365</v>
      </c>
      <c r="E31" s="27">
        <f t="shared" si="16"/>
        <v>5.1368223819855841E-2</v>
      </c>
      <c r="F31" s="16"/>
      <c r="G31" s="23">
        <f t="shared" si="1"/>
        <v>-7.3906524936381945E-2</v>
      </c>
      <c r="H31" s="24">
        <f>+H30+D31</f>
        <v>14776783.941219442</v>
      </c>
      <c r="I31" s="27">
        <f t="shared" si="8"/>
        <v>7.4713861632313749E-2</v>
      </c>
      <c r="J31" s="28"/>
      <c r="K31" s="23">
        <f t="shared" si="10"/>
        <v>4.6124632646297403E-2</v>
      </c>
      <c r="L31" s="26">
        <f t="shared" si="3"/>
        <v>-3.5928270958482167E-2</v>
      </c>
      <c r="M31" s="24">
        <f>+M30+B31</f>
        <v>10655866.34297356</v>
      </c>
      <c r="N31" s="27">
        <f t="shared" si="12"/>
        <v>4.7009570384334509E-2</v>
      </c>
      <c r="O31" s="28"/>
      <c r="P31" s="23">
        <f t="shared" si="13"/>
        <v>6.7168426609582665E-2</v>
      </c>
      <c r="Q31" s="26">
        <f t="shared" si="5"/>
        <v>-0.17043597957811529</v>
      </c>
      <c r="R31" s="24">
        <f>+R30+C31</f>
        <v>4120917.5982458824</v>
      </c>
      <c r="S31" s="27">
        <f t="shared" si="15"/>
        <v>0.1536479359327938</v>
      </c>
    </row>
    <row r="32" spans="1:19" x14ac:dyDescent="0.25">
      <c r="A32" s="5">
        <v>43952</v>
      </c>
      <c r="B32" s="20">
        <v>2755938.1368867615</v>
      </c>
      <c r="C32" s="20">
        <v>872694.67217453069</v>
      </c>
      <c r="D32" s="20">
        <f t="shared" si="0"/>
        <v>3628632.8090612921</v>
      </c>
      <c r="E32" s="27">
        <f t="shared" si="16"/>
        <v>1.5336728028754631E-2</v>
      </c>
      <c r="F32" s="16"/>
      <c r="G32" s="23">
        <f t="shared" si="1"/>
        <v>1.5027038956734851E-2</v>
      </c>
      <c r="H32" s="24">
        <f t="shared" ref="H32:H34" si="17">+H31+D32</f>
        <v>18405416.750280734</v>
      </c>
      <c r="I32" s="27">
        <f t="shared" si="8"/>
        <v>6.2464291672102989E-2</v>
      </c>
      <c r="J32" s="28"/>
      <c r="K32" s="23">
        <f t="shared" si="10"/>
        <v>1.4271712761706246E-2</v>
      </c>
      <c r="L32" s="26">
        <f t="shared" si="3"/>
        <v>3.1898192290952476E-2</v>
      </c>
      <c r="M32" s="24">
        <f t="shared" ref="M32:M34" si="18">+M31+B32</f>
        <v>13411804.479860321</v>
      </c>
      <c r="N32" s="27">
        <f t="shared" si="12"/>
        <v>4.0111019205096632E-2</v>
      </c>
      <c r="O32" s="28"/>
      <c r="P32" s="23">
        <f t="shared" si="13"/>
        <v>1.8714740513211314E-2</v>
      </c>
      <c r="Q32" s="26">
        <f t="shared" si="5"/>
        <v>-3.4807342305984701E-2</v>
      </c>
      <c r="R32" s="24">
        <f t="shared" ref="R32:R34" si="19">+R31+C32</f>
        <v>4993612.2704204135</v>
      </c>
      <c r="S32" s="27">
        <f t="shared" si="15"/>
        <v>0.12754745263530598</v>
      </c>
    </row>
    <row r="33" spans="1:19" x14ac:dyDescent="0.25">
      <c r="A33" s="5">
        <v>43983</v>
      </c>
      <c r="B33" s="20">
        <v>2596742.8224545415</v>
      </c>
      <c r="C33" s="20">
        <v>821076.21676994709</v>
      </c>
      <c r="D33" s="20">
        <f t="shared" si="0"/>
        <v>3417819.0392244887</v>
      </c>
      <c r="E33" s="27">
        <f t="shared" si="16"/>
        <v>4.6949535902831574E-3</v>
      </c>
      <c r="F33" s="16"/>
      <c r="G33" s="23">
        <f t="shared" si="1"/>
        <v>-5.8097300258755036E-2</v>
      </c>
      <c r="H33" s="24">
        <f t="shared" si="17"/>
        <v>21823235.789505221</v>
      </c>
      <c r="I33" s="27">
        <f t="shared" si="8"/>
        <v>5.2981984255500381E-2</v>
      </c>
      <c r="J33" s="28"/>
      <c r="K33" s="23">
        <f t="shared" si="10"/>
        <v>7.3180184891179501E-3</v>
      </c>
      <c r="L33" s="26">
        <f t="shared" si="3"/>
        <v>-5.7764473121321491E-2</v>
      </c>
      <c r="M33" s="24">
        <f t="shared" si="18"/>
        <v>16008547.302314863</v>
      </c>
      <c r="N33" s="27">
        <f t="shared" si="12"/>
        <v>3.4647355948278946E-2</v>
      </c>
      <c r="O33" s="28"/>
      <c r="P33" s="23">
        <f t="shared" si="13"/>
        <v>-3.5115875985733958E-3</v>
      </c>
      <c r="Q33" s="26">
        <f t="shared" si="5"/>
        <v>-5.9148356292772708E-2</v>
      </c>
      <c r="R33" s="24">
        <f t="shared" si="19"/>
        <v>5814688.4871903602</v>
      </c>
      <c r="S33" s="27">
        <f t="shared" si="15"/>
        <v>0.10698878475047979</v>
      </c>
    </row>
    <row r="34" spans="1:19" x14ac:dyDescent="0.25">
      <c r="A34" s="5">
        <v>44013</v>
      </c>
      <c r="B34" s="20">
        <v>2631884.6755671441</v>
      </c>
      <c r="C34" s="20">
        <v>844126.61400248832</v>
      </c>
      <c r="D34" s="20">
        <f t="shared" si="0"/>
        <v>3476011.2895696322</v>
      </c>
      <c r="E34" s="27">
        <f t="shared" si="16"/>
        <v>-3.5671755577762809E-2</v>
      </c>
      <c r="F34" s="16"/>
      <c r="G34" s="23">
        <f t="shared" si="1"/>
        <v>1.7026135578654733E-2</v>
      </c>
      <c r="H34" s="24">
        <f t="shared" si="17"/>
        <v>25299247.079074852</v>
      </c>
      <c r="I34" s="27">
        <f t="shared" si="8"/>
        <v>3.9847428817404662E-2</v>
      </c>
      <c r="J34" s="28"/>
      <c r="K34" s="23">
        <f t="shared" si="10"/>
        <v>-4.0722915351908306E-2</v>
      </c>
      <c r="L34" s="26">
        <f t="shared" si="3"/>
        <v>1.3533051024046117E-2</v>
      </c>
      <c r="M34" s="24">
        <f t="shared" si="18"/>
        <v>18640431.977882005</v>
      </c>
      <c r="N34" s="27">
        <f t="shared" si="12"/>
        <v>2.3295471973917126E-2</v>
      </c>
      <c r="O34" s="28"/>
      <c r="P34" s="23">
        <f t="shared" si="13"/>
        <v>-1.9575666013304516E-2</v>
      </c>
      <c r="Q34" s="26">
        <f t="shared" si="5"/>
        <v>2.8073395333772844E-2</v>
      </c>
      <c r="R34" s="24">
        <f t="shared" si="19"/>
        <v>6658815.1011928488</v>
      </c>
      <c r="S34" s="27">
        <f t="shared" si="15"/>
        <v>8.9164917522558174E-2</v>
      </c>
    </row>
    <row r="35" spans="1:19" x14ac:dyDescent="0.25">
      <c r="A35" s="5">
        <v>44044</v>
      </c>
      <c r="B35" s="20"/>
      <c r="C35" s="20"/>
      <c r="D35" s="20"/>
      <c r="E35" s="27"/>
      <c r="F35" s="16"/>
      <c r="G35" s="25"/>
      <c r="H35" s="29"/>
      <c r="I35" s="21"/>
      <c r="J35" s="16"/>
      <c r="K35" s="25"/>
      <c r="L35" s="29"/>
      <c r="M35" s="29"/>
      <c r="N35" s="21"/>
      <c r="O35" s="16"/>
      <c r="P35" s="25"/>
      <c r="Q35" s="29"/>
      <c r="R35" s="29"/>
      <c r="S35" s="21"/>
    </row>
    <row r="36" spans="1:19" ht="15.75" thickBot="1" x14ac:dyDescent="0.3">
      <c r="A36" s="6">
        <v>44075</v>
      </c>
      <c r="B36" s="30"/>
      <c r="C36" s="30"/>
      <c r="D36" s="30"/>
      <c r="E36" s="31"/>
      <c r="F36" s="16"/>
      <c r="G36" s="32"/>
      <c r="H36" s="33"/>
      <c r="I36" s="34"/>
      <c r="J36" s="16"/>
      <c r="K36" s="32"/>
      <c r="L36" s="33"/>
      <c r="M36" s="33"/>
      <c r="N36" s="34"/>
      <c r="O36" s="16"/>
      <c r="P36" s="32"/>
      <c r="Q36" s="33"/>
      <c r="R36" s="33"/>
      <c r="S36" s="34"/>
    </row>
    <row r="40" spans="1:19" x14ac:dyDescent="0.25">
      <c r="B40" s="7" t="s">
        <v>9</v>
      </c>
    </row>
  </sheetData>
  <mergeCells count="5">
    <mergeCell ref="A2:E2"/>
    <mergeCell ref="G2:I2"/>
    <mergeCell ref="K2:N2"/>
    <mergeCell ref="P2:S2"/>
    <mergeCell ref="A1:E1"/>
  </mergeCells>
  <hyperlinks>
    <hyperlink ref="B40" r:id="rId1" xr:uid="{F88F0FB5-9085-40D6-AC0D-39A3AB4064A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Mujica</dc:creator>
  <cp:lastModifiedBy>Rodrigo Mujica</cp:lastModifiedBy>
  <dcterms:created xsi:type="dcterms:W3CDTF">2020-12-02T19:25:51Z</dcterms:created>
  <dcterms:modified xsi:type="dcterms:W3CDTF">2020-12-02T19:28:57Z</dcterms:modified>
</cp:coreProperties>
</file>